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8496"/>
  </bookViews>
  <sheets>
    <sheet name="Таблица 1" sheetId="1" r:id="rId1"/>
    <sheet name="Таблица 2" sheetId="3" r:id="rId2"/>
  </sheets>
  <calcPr calcId="145621"/>
</workbook>
</file>

<file path=xl/calcChain.xml><?xml version="1.0" encoding="utf-8"?>
<calcChain xmlns="http://schemas.openxmlformats.org/spreadsheetml/2006/main">
  <c r="H47" i="3" l="1"/>
  <c r="E37" i="3"/>
  <c r="E47" i="3" s="1"/>
  <c r="C47" i="3"/>
  <c r="G47" i="3"/>
  <c r="D19" i="3"/>
  <c r="D47" i="3" s="1"/>
  <c r="F47" i="3"/>
  <c r="H12" i="3" l="1"/>
  <c r="G12" i="3"/>
  <c r="E12" i="3"/>
  <c r="F12" i="3"/>
  <c r="D12" i="3"/>
  <c r="C12" i="3"/>
  <c r="D6" i="1"/>
  <c r="C6" i="1"/>
</calcChain>
</file>

<file path=xl/sharedStrings.xml><?xml version="1.0" encoding="utf-8"?>
<sst xmlns="http://schemas.openxmlformats.org/spreadsheetml/2006/main" count="75" uniqueCount="61">
  <si>
    <t>2) По договорам об оказании платных образовательных услуг</t>
  </si>
  <si>
    <t>в том числе:</t>
  </si>
  <si>
    <t>образовательные услуги</t>
  </si>
  <si>
    <t>Информация об объеме образовательной деятельности, финансовое обеспечение</t>
  </si>
  <si>
    <t>Финансово-хозяйственная деятельность на  2023 год</t>
  </si>
  <si>
    <t>на  01.01.2023  год</t>
  </si>
  <si>
    <t>Утверждено доходов по плану ФХД – за счет субсидии на выполнение государственного задания</t>
  </si>
  <si>
    <t>(рублей)</t>
  </si>
  <si>
    <t>Утверждено доходов по плану ФХД – за счет приносящей доход деятельности</t>
  </si>
  <si>
    <t>Утверждено доходов по плану ФХД – за счет целевой субсидии</t>
  </si>
  <si>
    <t>Доходы от оказания услуг, работ, компенсации затрат учреждений</t>
  </si>
  <si>
    <t>Доходы от собственности</t>
  </si>
  <si>
    <t>Безвозмездные денежные поступления</t>
  </si>
  <si>
    <t>Всего доходов</t>
  </si>
  <si>
    <t>Информация о расходовании финансовых и материальных средствах</t>
  </si>
  <si>
    <t>Наименование показателя расходов</t>
  </si>
  <si>
    <t>Утверждено расходов по плану ФХД – за счет субсидии на выполнение государственного задания</t>
  </si>
  <si>
    <t>Утверждено расходов по плану ФХД – за счет приносящей доход деятельности</t>
  </si>
  <si>
    <t>Утверждено расходов по плану ФХД – за счет целевой субсидии</t>
  </si>
  <si>
    <t>Оплата труда</t>
  </si>
  <si>
    <t>Командировочные  расходы —  суточные</t>
  </si>
  <si>
    <t>Социальные пособия и компенсации персоналу в денежной форме</t>
  </si>
  <si>
    <t>Взносы на выплаты по оплате труда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</si>
  <si>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</si>
  <si>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</si>
  <si>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</si>
  <si>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</si>
  <si>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</si>
  <si>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Услуги связи</t>
  </si>
  <si>
    <t>Транспортные расходы</t>
  </si>
  <si>
    <t>Оплата бытовых расходов</t>
  </si>
  <si>
    <t>Оплата водоснабжения</t>
  </si>
  <si>
    <t>Оплата эклектической энергии</t>
  </si>
  <si>
    <t>Оплата тепловая энергия</t>
  </si>
  <si>
    <t>Работы по содержанию имущества</t>
  </si>
  <si>
    <t>Арендная плата за пользование имуществом</t>
  </si>
  <si>
    <t>Прочие работы, услуги</t>
  </si>
  <si>
    <t>Уплата страховых взносов (страховых премий)</t>
  </si>
  <si>
    <t>Увеличение стоимости основных средств</t>
  </si>
  <si>
    <t>Увеличение стоимости горюче-смазочного материала</t>
  </si>
  <si>
    <t>Увеличение стоимости строительные материалы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</si>
  <si>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</si>
  <si>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</si>
  <si>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ИТОГО</t>
  </si>
  <si>
    <t>Информация о поступлении финансовых и материальных средств</t>
  </si>
  <si>
    <t>на  16.03.2023  год</t>
  </si>
  <si>
    <t>оздоровительные услуги</t>
  </si>
  <si>
    <t>3) Доходы от операционной аренды</t>
  </si>
  <si>
    <t>1)  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</si>
  <si>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4) Доходы по условным арендным платежам</t>
  </si>
  <si>
    <t>5) Поступления капитального характера от иных резидентов (за исключением сектора государственного управления и организаций государственного сектора)</t>
  </si>
  <si>
    <t>6)  За счет целевой субсидии "Профессионалитет"</t>
  </si>
  <si>
    <t>Федеральный бюджет "Профессионалитет"</t>
  </si>
  <si>
    <t xml:space="preserve">7)  За счет целевой субсидии </t>
  </si>
  <si>
    <t xml:space="preserve">За счет целевой субсидии </t>
  </si>
  <si>
    <t>на 1 января 2023 год</t>
  </si>
  <si>
    <t xml:space="preserve">Социальные компенсации персоналу в натуральной форме </t>
  </si>
  <si>
    <t>Командировочные расходы — проживание, проезд</t>
  </si>
  <si>
    <t>Услуги, работы для целей капитальных вложений</t>
  </si>
  <si>
    <t>Услуги по организации питания детей с ОВЗ</t>
  </si>
  <si>
    <t>Оплата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</si>
</sst>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0"/>
      <color rgb="FF770077"/>
      <name val="Arial"/>
      <family val="2"/>
      <charset val="204"/>
    </font>
    <font>
      <sz val="8"/>
      <color rgb="FF770077"/>
      <name val="Inherit"/>
    </font>
    <font>
      <b/>
      <sz val="8"/>
      <color rgb="FF770077"/>
      <name val="Inherit"/>
    </font>
    <font>
      <i/>
      <sz val="8"/>
      <color rgb="FF770077"/>
      <name val="Inherit"/>
    </font>
    <font>
      <b/>
      <sz val="16"/>
      <color theme="1"/>
      <name val="Times New Roman"/>
      <family val="1"/>
      <charset val="204"/>
    </font>
    <font>
      <b/>
      <i/>
      <sz val="8"/>
      <color rgb="FF770077"/>
      <name val="Inherit"/>
    </font>
    <font>
      <sz val="16"/>
      <color rgb="FF770077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8"/>
      <color rgb="FF770077"/>
      <name val="Inherit"/>
      <charset val="204"/>
    </font>
    <font>
      <b/>
      <sz val="8"/>
      <color rgb="FF770077"/>
      <name val="Inherit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zoomScale="120" zoomScaleNormal="120" workbookViewId="0">
      <selection activeCell="D14" sqref="D14"/>
    </sheetView>
  </sheetViews>
  <sheetFormatPr defaultRowHeight="14.4"/>
  <cols>
    <col min="2" max="2" width="24.88671875" customWidth="1"/>
    <col min="3" max="3" width="20.5546875" customWidth="1"/>
    <col min="4" max="4" width="15.5546875" customWidth="1"/>
    <col min="5" max="5" width="10.88671875" customWidth="1"/>
    <col min="6" max="6" width="11.21875" customWidth="1"/>
    <col min="7" max="7" width="11.77734375" customWidth="1"/>
    <col min="8" max="8" width="12.88671875" customWidth="1"/>
  </cols>
  <sheetData>
    <row r="2" spans="2:5" ht="40.200000000000003" customHeight="1">
      <c r="B2" s="11" t="s">
        <v>4</v>
      </c>
      <c r="C2" s="12"/>
      <c r="D2" s="12"/>
    </row>
    <row r="3" spans="2:5" ht="49.2" customHeight="1">
      <c r="B3" s="7" t="s">
        <v>3</v>
      </c>
      <c r="C3" s="9"/>
      <c r="D3" s="9"/>
    </row>
    <row r="4" spans="2:5" ht="25.2" customHeight="1">
      <c r="B4" s="2"/>
      <c r="C4" s="14" t="s">
        <v>5</v>
      </c>
      <c r="D4" s="14" t="s">
        <v>45</v>
      </c>
    </row>
    <row r="5" spans="2:5" ht="54.6" customHeight="1">
      <c r="B5" s="2" t="s">
        <v>48</v>
      </c>
      <c r="C5" s="13">
        <v>43589559.130000003</v>
      </c>
      <c r="D5" s="13">
        <v>43589559.130000003</v>
      </c>
    </row>
    <row r="6" spans="2:5" ht="39" customHeight="1">
      <c r="B6" s="2" t="s">
        <v>0</v>
      </c>
      <c r="C6" s="13">
        <f>C8+C10</f>
        <v>6094285.0999999996</v>
      </c>
      <c r="D6" s="13">
        <f>D8+D10</f>
        <v>6095375.2400000002</v>
      </c>
    </row>
    <row r="7" spans="2:5">
      <c r="B7" s="10" t="s">
        <v>1</v>
      </c>
      <c r="C7" s="10"/>
      <c r="D7" s="3"/>
    </row>
    <row r="8" spans="2:5">
      <c r="B8" s="6" t="s">
        <v>2</v>
      </c>
      <c r="C8" s="16">
        <v>6090285.0999999996</v>
      </c>
      <c r="D8" s="16">
        <v>6091375.2400000002</v>
      </c>
    </row>
    <row r="9" spans="2:5">
      <c r="B9" s="6"/>
      <c r="C9" s="16"/>
      <c r="D9" s="16"/>
    </row>
    <row r="10" spans="2:5">
      <c r="B10" s="2" t="s">
        <v>46</v>
      </c>
      <c r="C10" s="13">
        <v>4000</v>
      </c>
      <c r="D10" s="13">
        <v>4000</v>
      </c>
    </row>
    <row r="11" spans="2:5">
      <c r="B11" s="2" t="s">
        <v>47</v>
      </c>
      <c r="C11" s="13">
        <v>246000</v>
      </c>
      <c r="D11" s="13">
        <v>246000</v>
      </c>
    </row>
    <row r="12" spans="2:5" ht="20.399999999999999">
      <c r="B12" s="4" t="s">
        <v>49</v>
      </c>
      <c r="C12" s="13">
        <v>130000</v>
      </c>
      <c r="D12" s="13">
        <v>130000</v>
      </c>
      <c r="E12" s="17"/>
    </row>
    <row r="13" spans="2:5" ht="61.2">
      <c r="B13" s="2" t="s">
        <v>50</v>
      </c>
      <c r="C13" s="13"/>
      <c r="D13" s="13">
        <v>23280248.07</v>
      </c>
    </row>
    <row r="14" spans="2:5" ht="20.399999999999999">
      <c r="B14" s="2" t="s">
        <v>51</v>
      </c>
      <c r="C14" s="13">
        <v>100000000</v>
      </c>
      <c r="D14" s="13">
        <v>100000000</v>
      </c>
    </row>
    <row r="15" spans="2:5">
      <c r="B15" s="24" t="s">
        <v>53</v>
      </c>
      <c r="C15" s="25">
        <v>6360287.6799999997</v>
      </c>
      <c r="D15" s="25">
        <v>5710731.5499999998</v>
      </c>
    </row>
    <row r="16" spans="2:5">
      <c r="C16" s="17"/>
      <c r="D16" s="17"/>
    </row>
  </sheetData>
  <mergeCells count="6">
    <mergeCell ref="B2:D2"/>
    <mergeCell ref="B7:C7"/>
    <mergeCell ref="B8:B9"/>
    <mergeCell ref="C8:C9"/>
    <mergeCell ref="D8:D9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1"/>
  <sheetViews>
    <sheetView topLeftCell="A41" workbookViewId="0">
      <selection activeCell="B48" sqref="B48:H52"/>
    </sheetView>
  </sheetViews>
  <sheetFormatPr defaultRowHeight="14.4"/>
  <cols>
    <col min="2" max="2" width="17.109375" customWidth="1"/>
    <col min="3" max="3" width="15.77734375" customWidth="1"/>
    <col min="4" max="4" width="11.88671875" customWidth="1"/>
    <col min="5" max="5" width="11.44140625" customWidth="1"/>
    <col min="6" max="6" width="12.109375" customWidth="1"/>
    <col min="7" max="7" width="13.6640625" customWidth="1"/>
    <col min="8" max="8" width="12.88671875" customWidth="1"/>
  </cols>
  <sheetData>
    <row r="3" spans="2:9" ht="38.4" customHeight="1">
      <c r="B3" s="7" t="s">
        <v>44</v>
      </c>
      <c r="C3" s="8"/>
      <c r="D3" s="8"/>
      <c r="E3" s="8"/>
      <c r="F3" s="8"/>
      <c r="G3" s="8"/>
      <c r="H3" s="8"/>
    </row>
    <row r="4" spans="2:9" ht="102">
      <c r="B4" s="6"/>
      <c r="C4" s="4" t="s">
        <v>6</v>
      </c>
      <c r="D4" s="4" t="s">
        <v>8</v>
      </c>
      <c r="E4" s="4" t="s">
        <v>9</v>
      </c>
      <c r="F4" s="15" t="s">
        <v>6</v>
      </c>
      <c r="G4" s="15" t="s">
        <v>8</v>
      </c>
      <c r="H4" s="15" t="s">
        <v>9</v>
      </c>
    </row>
    <row r="5" spans="2:9">
      <c r="B5" s="6"/>
      <c r="C5" s="15" t="s">
        <v>7</v>
      </c>
      <c r="D5" s="15" t="s">
        <v>7</v>
      </c>
      <c r="E5" s="15" t="s">
        <v>7</v>
      </c>
      <c r="F5" s="15" t="s">
        <v>7</v>
      </c>
      <c r="G5" s="15" t="s">
        <v>7</v>
      </c>
      <c r="H5" s="15" t="s">
        <v>7</v>
      </c>
    </row>
    <row r="6" spans="2:9" ht="25.8" customHeight="1">
      <c r="B6" s="4"/>
      <c r="C6" s="18" t="s">
        <v>5</v>
      </c>
      <c r="D6" s="19"/>
      <c r="E6" s="20"/>
      <c r="F6" s="18" t="s">
        <v>45</v>
      </c>
      <c r="G6" s="19"/>
      <c r="H6" s="20"/>
    </row>
    <row r="7" spans="2:9" ht="45.6" customHeight="1">
      <c r="B7" s="4" t="s">
        <v>10</v>
      </c>
      <c r="C7" s="13">
        <v>43589559.130000003</v>
      </c>
      <c r="D7" s="13">
        <v>6094285.0999999996</v>
      </c>
      <c r="E7" s="15"/>
      <c r="F7" s="13">
        <v>43589559.130000003</v>
      </c>
      <c r="G7" s="15">
        <v>6095375.2400000002</v>
      </c>
      <c r="H7" s="15"/>
      <c r="I7" s="17"/>
    </row>
    <row r="8" spans="2:9" ht="37.799999999999997" customHeight="1">
      <c r="B8" s="4" t="s">
        <v>11</v>
      </c>
      <c r="C8" s="13"/>
      <c r="D8" s="13">
        <v>376000</v>
      </c>
      <c r="E8" s="15"/>
      <c r="F8" s="13"/>
      <c r="G8" s="13">
        <v>376000</v>
      </c>
      <c r="H8" s="13"/>
      <c r="I8" s="17"/>
    </row>
    <row r="9" spans="2:9" ht="20.399999999999999">
      <c r="B9" s="4" t="s">
        <v>12</v>
      </c>
      <c r="C9" s="13"/>
      <c r="D9" s="13"/>
      <c r="E9" s="13"/>
      <c r="F9" s="13"/>
      <c r="G9" s="13">
        <v>23280248.07</v>
      </c>
      <c r="H9" s="13"/>
      <c r="I9" s="17"/>
    </row>
    <row r="10" spans="2:9" ht="20.399999999999999">
      <c r="B10" s="21" t="s">
        <v>52</v>
      </c>
      <c r="C10" s="22"/>
      <c r="D10" s="22">
        <v>100000000</v>
      </c>
      <c r="E10" s="26"/>
      <c r="F10" s="22"/>
      <c r="G10" s="22">
        <v>100000000</v>
      </c>
      <c r="H10" s="22"/>
      <c r="I10" s="17"/>
    </row>
    <row r="11" spans="2:9" ht="20.399999999999999">
      <c r="B11" s="21" t="s">
        <v>54</v>
      </c>
      <c r="C11" s="22"/>
      <c r="D11" s="22"/>
      <c r="E11" s="22">
        <v>6360287.6799999997</v>
      </c>
      <c r="F11" s="22"/>
      <c r="G11" s="22"/>
      <c r="H11" s="22">
        <v>5710731.5499999998</v>
      </c>
      <c r="I11" s="17"/>
    </row>
    <row r="12" spans="2:9" ht="27.6" customHeight="1">
      <c r="B12" s="5" t="s">
        <v>13</v>
      </c>
      <c r="C12" s="23">
        <f>SUM(C7:C10)</f>
        <v>43589559.130000003</v>
      </c>
      <c r="D12" s="23">
        <f>SUM(D7:D10)</f>
        <v>106470285.09999999</v>
      </c>
      <c r="E12" s="23">
        <f>SUM(E7:E11)</f>
        <v>6360287.6799999997</v>
      </c>
      <c r="F12" s="23">
        <f>SUM(F7:F10)</f>
        <v>43589559.130000003</v>
      </c>
      <c r="G12" s="23">
        <f>SUM(G7:G11)</f>
        <v>129751623.31</v>
      </c>
      <c r="H12" s="23">
        <f>SUM(H7:H11)</f>
        <v>5710731.5499999998</v>
      </c>
      <c r="I12" s="17"/>
    </row>
    <row r="13" spans="2:9">
      <c r="B13" s="1"/>
    </row>
    <row r="14" spans="2:9" ht="43.8" customHeight="1">
      <c r="B14" s="7" t="s">
        <v>14</v>
      </c>
      <c r="C14" s="9"/>
      <c r="D14" s="9"/>
      <c r="E14" s="9"/>
      <c r="F14" s="9"/>
      <c r="G14" s="9"/>
      <c r="H14" s="9"/>
    </row>
    <row r="15" spans="2:9" ht="85.2" customHeight="1">
      <c r="B15" s="30" t="s">
        <v>15</v>
      </c>
      <c r="C15" s="15" t="s">
        <v>16</v>
      </c>
      <c r="D15" s="15" t="s">
        <v>17</v>
      </c>
      <c r="E15" s="15" t="s">
        <v>18</v>
      </c>
      <c r="F15" s="15" t="s">
        <v>16</v>
      </c>
      <c r="G15" s="15" t="s">
        <v>17</v>
      </c>
      <c r="H15" s="15" t="s">
        <v>18</v>
      </c>
    </row>
    <row r="16" spans="2:9" ht="27.6" customHeight="1">
      <c r="B16" s="31"/>
      <c r="C16" s="27" t="s">
        <v>55</v>
      </c>
      <c r="D16" s="28"/>
      <c r="E16" s="29"/>
      <c r="F16" s="27" t="s">
        <v>45</v>
      </c>
      <c r="G16" s="28"/>
      <c r="H16" s="29"/>
    </row>
    <row r="17" spans="2:8">
      <c r="B17" s="4" t="s">
        <v>19</v>
      </c>
      <c r="C17" s="13">
        <v>21808842.68</v>
      </c>
      <c r="D17" s="13">
        <v>2350000</v>
      </c>
      <c r="E17" s="13">
        <v>1656000</v>
      </c>
      <c r="F17" s="13">
        <v>21808842.68</v>
      </c>
      <c r="G17" s="13">
        <v>2350000</v>
      </c>
      <c r="H17" s="13">
        <v>1656000</v>
      </c>
    </row>
    <row r="18" spans="2:8" ht="20.399999999999999">
      <c r="B18" s="4" t="s">
        <v>20</v>
      </c>
      <c r="C18" s="13"/>
      <c r="D18" s="13"/>
      <c r="E18" s="13"/>
      <c r="F18" s="13"/>
      <c r="G18" s="13"/>
      <c r="H18" s="13"/>
    </row>
    <row r="19" spans="2:8" ht="30.6">
      <c r="B19" s="4" t="s">
        <v>57</v>
      </c>
      <c r="C19" s="13"/>
      <c r="D19" s="13">
        <f>5000+42000</f>
        <v>47000</v>
      </c>
      <c r="E19" s="13"/>
      <c r="F19" s="13"/>
      <c r="G19" s="13">
        <v>57000</v>
      </c>
      <c r="H19" s="13"/>
    </row>
    <row r="20" spans="2:8" ht="30.6">
      <c r="B20" s="4" t="s">
        <v>21</v>
      </c>
      <c r="C20" s="13"/>
      <c r="D20" s="13"/>
      <c r="E20" s="13"/>
      <c r="F20" s="13"/>
      <c r="G20" s="13"/>
      <c r="H20" s="13"/>
    </row>
    <row r="21" spans="2:8" ht="30.6">
      <c r="B21" s="4" t="s">
        <v>56</v>
      </c>
      <c r="C21" s="13">
        <v>110000</v>
      </c>
      <c r="D21" s="13">
        <v>12200</v>
      </c>
      <c r="E21" s="13"/>
      <c r="F21" s="13">
        <v>110000</v>
      </c>
      <c r="G21" s="13">
        <v>12200</v>
      </c>
      <c r="H21" s="13"/>
    </row>
    <row r="22" spans="2:8" ht="20.399999999999999">
      <c r="B22" s="4" t="s">
        <v>22</v>
      </c>
      <c r="C22" s="13">
        <v>6586270.4900000002</v>
      </c>
      <c r="D22" s="13">
        <v>709700</v>
      </c>
      <c r="E22" s="13">
        <v>500112</v>
      </c>
      <c r="F22" s="13">
        <v>6468095.2599999998</v>
      </c>
      <c r="G22" s="13">
        <v>707700</v>
      </c>
      <c r="H22" s="13">
        <v>500112</v>
      </c>
    </row>
    <row r="23" spans="2:8" ht="61.2">
      <c r="B23" s="4" t="s">
        <v>23</v>
      </c>
      <c r="C23" s="13">
        <v>138000</v>
      </c>
      <c r="D23" s="13"/>
      <c r="E23" s="13"/>
      <c r="F23" s="13">
        <v>142000</v>
      </c>
      <c r="G23" s="13">
        <v>2000</v>
      </c>
      <c r="H23" s="13"/>
    </row>
    <row r="24" spans="2:8" ht="51">
      <c r="B24" s="4" t="s">
        <v>24</v>
      </c>
      <c r="C24" s="13"/>
      <c r="D24" s="13"/>
      <c r="E24" s="13"/>
      <c r="F24" s="13"/>
      <c r="G24" s="13"/>
      <c r="H24" s="13"/>
    </row>
    <row r="25" spans="2:8" ht="30.6">
      <c r="B25" s="4" t="s">
        <v>25</v>
      </c>
      <c r="C25" s="13">
        <v>450918</v>
      </c>
      <c r="D25" s="13"/>
      <c r="E25" s="13"/>
      <c r="F25" s="13">
        <v>450918</v>
      </c>
      <c r="G25" s="13"/>
      <c r="H25" s="13"/>
    </row>
    <row r="26" spans="2:8" ht="81.599999999999994">
      <c r="B26" s="4" t="s">
        <v>26</v>
      </c>
      <c r="C26" s="13"/>
      <c r="D26" s="13">
        <v>108175.78</v>
      </c>
      <c r="E26" s="13"/>
      <c r="F26" s="13"/>
      <c r="G26" s="13">
        <v>108175.78</v>
      </c>
      <c r="H26" s="13"/>
    </row>
    <row r="27" spans="2:8" ht="40.799999999999997">
      <c r="B27" s="4" t="s">
        <v>27</v>
      </c>
      <c r="C27" s="13">
        <v>31547.13</v>
      </c>
      <c r="D27" s="13"/>
      <c r="E27" s="13"/>
      <c r="F27" s="13">
        <v>31547.13</v>
      </c>
      <c r="G27" s="13"/>
      <c r="H27" s="13"/>
    </row>
    <row r="28" spans="2:8">
      <c r="B28" s="4" t="s">
        <v>28</v>
      </c>
      <c r="C28" s="13">
        <v>45600</v>
      </c>
      <c r="D28" s="13">
        <v>2400</v>
      </c>
      <c r="E28" s="13"/>
      <c r="F28" s="13">
        <v>45600</v>
      </c>
      <c r="G28" s="13">
        <v>2400</v>
      </c>
      <c r="H28" s="13"/>
    </row>
    <row r="29" spans="2:8">
      <c r="B29" s="4" t="s">
        <v>29</v>
      </c>
      <c r="C29" s="13">
        <v>1223628.5</v>
      </c>
      <c r="D29" s="13">
        <v>64401.5</v>
      </c>
      <c r="E29" s="13"/>
      <c r="F29" s="13">
        <v>1223628.5</v>
      </c>
      <c r="G29" s="13">
        <v>105901.5</v>
      </c>
      <c r="H29" s="13"/>
    </row>
    <row r="30" spans="2:8" ht="20.399999999999999">
      <c r="B30" s="4" t="s">
        <v>30</v>
      </c>
      <c r="C30" s="13">
        <v>65250</v>
      </c>
      <c r="D30" s="13">
        <v>7250</v>
      </c>
      <c r="E30" s="13"/>
      <c r="F30" s="13">
        <v>72714.02</v>
      </c>
      <c r="G30" s="13">
        <v>9915.5499999999993</v>
      </c>
      <c r="H30" s="13"/>
    </row>
    <row r="31" spans="2:8">
      <c r="B31" s="4" t="s">
        <v>31</v>
      </c>
      <c r="C31" s="13">
        <v>195570.36</v>
      </c>
      <c r="D31" s="13">
        <v>21730.04</v>
      </c>
      <c r="E31" s="13"/>
      <c r="F31" s="13">
        <v>154688.76</v>
      </c>
      <c r="G31" s="13">
        <v>60156.74</v>
      </c>
      <c r="H31" s="13"/>
    </row>
    <row r="32" spans="2:8" ht="20.399999999999999">
      <c r="B32" s="4" t="s">
        <v>32</v>
      </c>
      <c r="C32" s="13">
        <v>723456</v>
      </c>
      <c r="D32" s="13">
        <v>80384</v>
      </c>
      <c r="E32" s="13"/>
      <c r="F32" s="13">
        <v>683264</v>
      </c>
      <c r="G32" s="13">
        <v>120576</v>
      </c>
      <c r="H32" s="13"/>
    </row>
    <row r="33" spans="2:8" ht="20.399999999999999">
      <c r="B33" s="4" t="s">
        <v>33</v>
      </c>
      <c r="C33" s="13">
        <v>1458916.79</v>
      </c>
      <c r="D33" s="13">
        <v>162101.85999999999</v>
      </c>
      <c r="E33" s="13"/>
      <c r="F33" s="13">
        <v>1377865.85</v>
      </c>
      <c r="G33" s="13">
        <v>243152.8</v>
      </c>
      <c r="H33" s="13"/>
    </row>
    <row r="34" spans="2:8" ht="27" customHeight="1">
      <c r="B34" s="4" t="s">
        <v>60</v>
      </c>
      <c r="C34" s="13">
        <v>73905.429999999993</v>
      </c>
      <c r="D34" s="13">
        <v>8211.7099999999991</v>
      </c>
      <c r="E34" s="13"/>
      <c r="F34" s="13">
        <v>69799.570000000007</v>
      </c>
      <c r="G34" s="13">
        <v>12317.57</v>
      </c>
      <c r="H34" s="13"/>
    </row>
    <row r="35" spans="2:8" ht="30.6">
      <c r="B35" s="4" t="s">
        <v>35</v>
      </c>
      <c r="C35" s="13"/>
      <c r="D35" s="13">
        <v>269797.92</v>
      </c>
      <c r="E35" s="13"/>
      <c r="F35" s="13"/>
      <c r="G35" s="13">
        <v>269797.92</v>
      </c>
      <c r="H35" s="13"/>
    </row>
    <row r="36" spans="2:8" ht="20.399999999999999">
      <c r="B36" s="4" t="s">
        <v>34</v>
      </c>
      <c r="C36" s="13">
        <v>6659311.71</v>
      </c>
      <c r="D36" s="13">
        <v>16264967.08</v>
      </c>
      <c r="E36" s="13">
        <v>1106101.82</v>
      </c>
      <c r="F36" s="13">
        <v>6442050.4000000004</v>
      </c>
      <c r="G36" s="13">
        <v>38019362.450000003</v>
      </c>
      <c r="H36" s="13">
        <v>1197226.82</v>
      </c>
    </row>
    <row r="37" spans="2:8" ht="22.8" customHeight="1">
      <c r="B37" s="4" t="s">
        <v>36</v>
      </c>
      <c r="C37" s="13">
        <v>2291889.04</v>
      </c>
      <c r="D37" s="13">
        <v>7813221.1100000003</v>
      </c>
      <c r="E37" s="13">
        <f>94200</f>
        <v>94200</v>
      </c>
      <c r="F37" s="13">
        <v>2642206.96</v>
      </c>
      <c r="G37" s="13">
        <v>9846027.8399999999</v>
      </c>
      <c r="H37" s="13">
        <v>94200</v>
      </c>
    </row>
    <row r="38" spans="2:8" ht="26.4" customHeight="1">
      <c r="B38" s="4" t="s">
        <v>59</v>
      </c>
      <c r="C38" s="13">
        <v>481525</v>
      </c>
      <c r="D38" s="13"/>
      <c r="E38" s="13"/>
      <c r="F38" s="13">
        <v>481525</v>
      </c>
      <c r="G38" s="13"/>
      <c r="H38" s="13"/>
    </row>
    <row r="39" spans="2:8" ht="37.200000000000003" customHeight="1">
      <c r="B39" s="4" t="s">
        <v>37</v>
      </c>
      <c r="C39" s="13"/>
      <c r="D39" s="13">
        <v>50354.1</v>
      </c>
      <c r="E39" s="13"/>
      <c r="F39" s="13"/>
      <c r="G39" s="13">
        <v>50354.1</v>
      </c>
      <c r="H39" s="13"/>
    </row>
    <row r="40" spans="2:8" ht="40.200000000000003" customHeight="1">
      <c r="B40" s="4" t="s">
        <v>58</v>
      </c>
      <c r="C40" s="13"/>
      <c r="D40" s="13"/>
      <c r="E40" s="13">
        <v>2073085</v>
      </c>
      <c r="F40" s="13"/>
      <c r="G40" s="13"/>
      <c r="H40" s="13">
        <v>1332403.8700000001</v>
      </c>
    </row>
    <row r="41" spans="2:8" ht="30.6" customHeight="1">
      <c r="B41" s="4" t="s">
        <v>38</v>
      </c>
      <c r="C41" s="13"/>
      <c r="D41" s="13">
        <v>78006440</v>
      </c>
      <c r="E41" s="13">
        <v>500000</v>
      </c>
      <c r="F41" s="13">
        <v>22750</v>
      </c>
      <c r="G41" s="13">
        <v>77719629.329999998</v>
      </c>
      <c r="H41" s="13">
        <v>500000</v>
      </c>
    </row>
    <row r="42" spans="2:8" ht="39.6" customHeight="1">
      <c r="B42" s="4" t="s">
        <v>39</v>
      </c>
      <c r="C42" s="13"/>
      <c r="D42" s="13">
        <v>200000</v>
      </c>
      <c r="E42" s="13"/>
      <c r="F42" s="13">
        <v>140000</v>
      </c>
      <c r="G42" s="13">
        <v>60000</v>
      </c>
      <c r="H42" s="13"/>
    </row>
    <row r="43" spans="2:8" ht="42" customHeight="1">
      <c r="B43" s="4" t="s">
        <v>40</v>
      </c>
      <c r="C43" s="13">
        <v>250000</v>
      </c>
      <c r="D43" s="13">
        <v>50000</v>
      </c>
      <c r="E43" s="13"/>
      <c r="F43" s="13">
        <v>128855</v>
      </c>
      <c r="G43" s="13">
        <v>50000</v>
      </c>
      <c r="H43" s="13"/>
    </row>
    <row r="44" spans="2:8" ht="30.6">
      <c r="B44" s="4" t="s">
        <v>41</v>
      </c>
      <c r="C44" s="13">
        <v>994928</v>
      </c>
      <c r="D44" s="13">
        <v>191950</v>
      </c>
      <c r="E44" s="13"/>
      <c r="F44" s="13">
        <v>1093208</v>
      </c>
      <c r="G44" s="13">
        <v>191950</v>
      </c>
      <c r="H44" s="13"/>
    </row>
    <row r="45" spans="2:8">
      <c r="B45" s="6" t="s">
        <v>42</v>
      </c>
      <c r="C45" s="16"/>
      <c r="D45" s="16">
        <v>50000</v>
      </c>
      <c r="E45" s="16">
        <v>430788.86</v>
      </c>
      <c r="F45" s="16"/>
      <c r="G45" s="16">
        <v>50000</v>
      </c>
      <c r="H45" s="16">
        <v>430788.86</v>
      </c>
    </row>
    <row r="46" spans="2:8" ht="34.799999999999997" customHeight="1">
      <c r="B46" s="6"/>
      <c r="C46" s="16"/>
      <c r="D46" s="16"/>
      <c r="E46" s="16"/>
      <c r="F46" s="16"/>
      <c r="G46" s="16"/>
      <c r="H46" s="16"/>
    </row>
    <row r="47" spans="2:8" ht="25.8" customHeight="1">
      <c r="B47" s="32" t="s">
        <v>43</v>
      </c>
      <c r="C47" s="23">
        <f>SUM(C17:C46)</f>
        <v>43589559.129999995</v>
      </c>
      <c r="D47" s="23">
        <f>SUM(D17:D46)</f>
        <v>106470285.09999999</v>
      </c>
      <c r="E47" s="23">
        <f>SUM(E17:E46)</f>
        <v>6360287.6800000006</v>
      </c>
      <c r="F47" s="23">
        <f>SUM(F17:F46)</f>
        <v>43589559.130000003</v>
      </c>
      <c r="G47" s="23">
        <f>SUM(G17:G46)</f>
        <v>130048617.58000001</v>
      </c>
      <c r="H47" s="23">
        <f>SUM(H17:H46)</f>
        <v>5710731.5500000007</v>
      </c>
    </row>
    <row r="51" spans="3:8">
      <c r="C51" s="17"/>
      <c r="D51" s="17"/>
      <c r="E51" s="17"/>
      <c r="F51" s="17"/>
      <c r="G51" s="17"/>
      <c r="H51" s="17"/>
    </row>
  </sheetData>
  <mergeCells count="15">
    <mergeCell ref="H45:H46"/>
    <mergeCell ref="B15:B16"/>
    <mergeCell ref="B45:B46"/>
    <mergeCell ref="C45:C46"/>
    <mergeCell ref="D45:D46"/>
    <mergeCell ref="E45:E46"/>
    <mergeCell ref="F45:F46"/>
    <mergeCell ref="G45:G46"/>
    <mergeCell ref="B3:H3"/>
    <mergeCell ref="B4:B5"/>
    <mergeCell ref="C6:E6"/>
    <mergeCell ref="F6:H6"/>
    <mergeCell ref="B14:H14"/>
    <mergeCell ref="C16:E16"/>
    <mergeCell ref="F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2023-03-17T15:46:19Z</dcterms:created>
  <dcterms:modified xsi:type="dcterms:W3CDTF">2023-03-17T17:28:23Z</dcterms:modified>
</cp:coreProperties>
</file>